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SARMANCE\MAI 2025\"/>
    </mc:Choice>
  </mc:AlternateContent>
  <workbookProtection workbookAlgorithmName="SHA-512" workbookHashValue="6N9xj7VazKh6oDZ1r5uWB9xyOCuhiWHe5mHwKLWuTAFkXRiz7beDaEkZ7wEjyHgLpsLHMmrAtVBnItP21X0z2w==" workbookSaltValue="yZFyhUsKsJPBEQQSxhTwyA==" workbookSpinCount="100000" lockStructure="1"/>
  <bookViews>
    <workbookView xWindow="-105" yWindow="-105" windowWidth="21795" windowHeight="13875"/>
  </bookViews>
  <sheets>
    <sheet name="30-15-0" sheetId="1" r:id="rId1"/>
  </sheets>
  <externalReferences>
    <externalReference r:id="rId2"/>
  </externalReferences>
  <definedNames>
    <definedName name="_xlnm.Print_Area" localSheetId="0">'30-15-0'!$A$1:$I$50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E45" i="1" s="1"/>
  <c r="I46" i="1"/>
  <c r="E46" i="1" s="1"/>
  <c r="I28" i="1"/>
  <c r="I29" i="1"/>
  <c r="E29" i="1" s="1"/>
  <c r="I30" i="1"/>
  <c r="I31" i="1"/>
  <c r="I32" i="1"/>
  <c r="E32" i="1" s="1"/>
  <c r="I33" i="1"/>
  <c r="E33" i="1" s="1"/>
  <c r="I27" i="1"/>
  <c r="E27" i="1" s="1"/>
  <c r="I25" i="1"/>
  <c r="E25" i="1" s="1"/>
  <c r="I24" i="1"/>
  <c r="E24" i="1" s="1"/>
  <c r="I19" i="1"/>
  <c r="I20" i="1"/>
  <c r="E20" i="1" s="1"/>
  <c r="I21" i="1"/>
  <c r="E21" i="1" s="1"/>
  <c r="I22" i="1"/>
  <c r="E22" i="1" s="1"/>
  <c r="I18" i="1"/>
  <c r="E18" i="1" s="1"/>
  <c r="I14" i="1"/>
  <c r="I15" i="1"/>
  <c r="I16" i="1"/>
  <c r="E16" i="1" s="1"/>
  <c r="I13" i="1"/>
  <c r="E13" i="1" s="1"/>
  <c r="I11" i="1"/>
  <c r="E11" i="1" s="1"/>
  <c r="I8" i="1"/>
  <c r="E8" i="1" s="1"/>
  <c r="I9" i="1"/>
  <c r="E9" i="1" s="1"/>
  <c r="I7" i="1"/>
  <c r="H43" i="1"/>
  <c r="H42" i="1"/>
  <c r="H41" i="1"/>
  <c r="H40" i="1"/>
  <c r="H39" i="1"/>
  <c r="H38" i="1"/>
  <c r="H37" i="1"/>
  <c r="H36" i="1"/>
  <c r="H35" i="1"/>
  <c r="E7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E31" i="1"/>
  <c r="E30" i="1"/>
  <c r="E19" i="1"/>
  <c r="E15" i="1"/>
  <c r="E14" i="1"/>
  <c r="E12" i="1"/>
  <c r="I47" i="1" l="1"/>
  <c r="E28" i="1"/>
  <c r="E35" i="1"/>
  <c r="E42" i="1"/>
  <c r="E37" i="1"/>
  <c r="E36" i="1"/>
  <c r="E43" i="1"/>
  <c r="E40" i="1"/>
  <c r="E39" i="1"/>
  <c r="E38" i="1"/>
  <c r="E41" i="1"/>
</calcChain>
</file>

<file path=xl/sharedStrings.xml><?xml version="1.0" encoding="utf-8"?>
<sst xmlns="http://schemas.openxmlformats.org/spreadsheetml/2006/main" count="155" uniqueCount="112">
  <si>
    <t>SAS SARMANCE
1 Boulevard d'Alatri
44190 GETIGNE
Tél : 0967337025
SIRET: 804 870 814 00014</t>
  </si>
  <si>
    <t>Code EAN</t>
  </si>
  <si>
    <t>Réf. Produit Sarmance</t>
  </si>
  <si>
    <t>Dénomination</t>
  </si>
  <si>
    <t>Conditionnement</t>
  </si>
  <si>
    <t>PAHT</t>
  </si>
  <si>
    <t>Remise</t>
  </si>
  <si>
    <t>PVC TTC</t>
  </si>
  <si>
    <t>Démaquillants Visage</t>
  </si>
  <si>
    <t>SVE</t>
  </si>
  <si>
    <t>Eau micellaire</t>
  </si>
  <si>
    <t>200ml flacon</t>
  </si>
  <si>
    <t>SVMNV</t>
  </si>
  <si>
    <t xml:space="preserve">Mousse nettoyante </t>
  </si>
  <si>
    <t>150ml foamer</t>
  </si>
  <si>
    <t>SVBB1</t>
  </si>
  <si>
    <t xml:space="preserve">Brume de beauté </t>
  </si>
  <si>
    <t>100ml flacon</t>
  </si>
  <si>
    <t>Soins Visage</t>
  </si>
  <si>
    <t>SVSSA</t>
  </si>
  <si>
    <t>Sérum Sev' Active
anti-taches, anti-âge</t>
  </si>
  <si>
    <t>30ml flacon</t>
  </si>
  <si>
    <t>SVCH</t>
  </si>
  <si>
    <t>Crème Hyalu’active</t>
  </si>
  <si>
    <t>50ml pot Verre</t>
  </si>
  <si>
    <t>SVCV</t>
  </si>
  <si>
    <t>Crème visage nourrissante et antioxydante</t>
  </si>
  <si>
    <t>50ml tube</t>
  </si>
  <si>
    <t>SFHYD</t>
  </si>
  <si>
    <t>Fluide hydratant visage et corps</t>
  </si>
  <si>
    <t>75ml tube</t>
  </si>
  <si>
    <t>SVCY</t>
  </si>
  <si>
    <t>Contour des yeux anticernes anti-poches</t>
  </si>
  <si>
    <t>15ml tube canule</t>
  </si>
  <si>
    <t>SVMG</t>
  </si>
  <si>
    <t>Masque gommant</t>
  </si>
  <si>
    <t>Soins Corps</t>
  </si>
  <si>
    <t>SX</t>
  </si>
  <si>
    <t>Soin exfoliant corps</t>
  </si>
  <si>
    <t>200ml tube</t>
  </si>
  <si>
    <t>LN</t>
  </si>
  <si>
    <t>Lait nourrissant corps</t>
  </si>
  <si>
    <t>SVH</t>
  </si>
  <si>
    <t xml:space="preserve">Huile millesime 3 en 1 </t>
  </si>
  <si>
    <t>CM</t>
  </si>
  <si>
    <t>Crème mains</t>
  </si>
  <si>
    <t>LNVER300FULL</t>
  </si>
  <si>
    <t>Lait mains et corps - Flacon pompe verre ambré</t>
  </si>
  <si>
    <t>300ml flacon verre</t>
  </si>
  <si>
    <t>Protection Solaire</t>
  </si>
  <si>
    <t>SFS50</t>
  </si>
  <si>
    <t>Fluide solaire SPF50</t>
  </si>
  <si>
    <t>SCS50</t>
  </si>
  <si>
    <t>Crème solaire SPF 50+
visage &amp; corps</t>
  </si>
  <si>
    <t>Hygiène bio corps &amp; cheveux</t>
  </si>
  <si>
    <t>GLMF1</t>
  </si>
  <si>
    <t>Gel lavant mains</t>
  </si>
  <si>
    <t>300ml flacon PET</t>
  </si>
  <si>
    <t>GLMVER500FULL</t>
  </si>
  <si>
    <t>500ml flacon verre ambré</t>
  </si>
  <si>
    <t>GLMR</t>
  </si>
  <si>
    <t>Recharge Gel lavant mains</t>
  </si>
  <si>
    <t>300ml recharge doypack</t>
  </si>
  <si>
    <t>Shampooing gel douche corps et cheveux</t>
  </si>
  <si>
    <t>3760091820846</t>
  </si>
  <si>
    <t>SHGD300AMB</t>
  </si>
  <si>
    <t>300ml flacon PET ambré</t>
  </si>
  <si>
    <t>SHGDR</t>
  </si>
  <si>
    <t>Recharge Shampooing gel douche</t>
  </si>
  <si>
    <t>CD300</t>
  </si>
  <si>
    <t>Crème de douche peaux atopiques</t>
  </si>
  <si>
    <t xml:space="preserve">300ml flacon PET ambré </t>
  </si>
  <si>
    <t>APSH300</t>
  </si>
  <si>
    <t>Après Shampooing</t>
  </si>
  <si>
    <t>Supports et accessoires</t>
  </si>
  <si>
    <t>n.d.</t>
  </si>
  <si>
    <t>ISISSFL</t>
  </si>
  <si>
    <t>Distributeur savon ISISS noir</t>
  </si>
  <si>
    <t>FLACONISISS</t>
  </si>
  <si>
    <t>Flacon seul pour distributeur ISISS</t>
  </si>
  <si>
    <t>POMPISISS</t>
  </si>
  <si>
    <t>Pompe seule pour distributeur ISISS</t>
  </si>
  <si>
    <t>YALISSFL</t>
  </si>
  <si>
    <t>Distributeur de gel Yaliss noir</t>
  </si>
  <si>
    <t>SPM500</t>
  </si>
  <si>
    <t>Support inox pour flacon verre</t>
  </si>
  <si>
    <t>SPMINOXBRO</t>
  </si>
  <si>
    <t>Support inox brossé pour deux flacons</t>
  </si>
  <si>
    <t>POMPBID5L</t>
  </si>
  <si>
    <t>Pompe seule pour bidon de 5L</t>
  </si>
  <si>
    <t>ROBBIB</t>
  </si>
  <si>
    <t>Robinet vrac Bib</t>
  </si>
  <si>
    <t>MVRAC</t>
  </si>
  <si>
    <t>Mobilier vrac gravitaire</t>
  </si>
  <si>
    <t>Tarifs valables pour l'année 2025, en France métropolitaine et soumis aux conditions générales de vente en vigueur</t>
  </si>
  <si>
    <t>Rupture
provisoire</t>
  </si>
  <si>
    <t>Quantité</t>
  </si>
  <si>
    <t>Total</t>
  </si>
  <si>
    <t>0</t>
  </si>
  <si>
    <t>Coffrets cadeaux</t>
  </si>
  <si>
    <t>Soin du corps : lait corps, soin exfoliant, crème de douche</t>
  </si>
  <si>
    <t>376009182 nc</t>
  </si>
  <si>
    <t>COFSC</t>
  </si>
  <si>
    <t>COFDN</t>
  </si>
  <si>
    <t>De 4g à 500ml</t>
  </si>
  <si>
    <t>De 200ml à 300 ml</t>
  </si>
  <si>
    <t>Découverte naturelle : gel lavant mains, huile, crème mains et infusion des vignes</t>
  </si>
  <si>
    <t>Bon de commande Spécial Amicale Hospitaliers 2025 - 30%</t>
  </si>
  <si>
    <t>FAIRE VOTRE CHEQUE A L'ORDRE DE L'AMICALE DES HOSPITALIERS NANTAIS</t>
  </si>
  <si>
    <t>NOM/PRENOM :</t>
  </si>
  <si>
    <t>ADRESSE @ :</t>
  </si>
  <si>
    <t>RETOURNER VOTRE COMMANDE A L'AMICALE DES HOSPITALIERS NANTAIS AVANT LE 14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</si>
</sst>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40C]_-;\-* #,##0.00\ [$€-40C]_-;_-* &quot;-&quot;??\ [$€-40C]_-;_-@_-"/>
    <numFmt numFmtId="165" formatCode="#,##0.00&quot; &quot;[$€-40C];[Red]&quot;-&quot;#,##0.00&quot; &quot;[$€-40C]"/>
    <numFmt numFmtId="166" formatCode="&quot; &quot;#,##0.00&quot; &quot;[$€-40C]&quot; &quot;;&quot;-&quot;#,##0.00&quot; &quot;[$€-40C]&quot; &quot;;&quot;-&quot;00&quot; &quot;[$€-40C]&quot; &quot;;&quot; &quot;@&quot; &quot;"/>
    <numFmt numFmtId="167" formatCode="#,##0.00\ [$€-40C];[Red]#,##0.00\ [$€-40C]"/>
    <numFmt numFmtId="168" formatCode="[$-40C]0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rgb="FFFFFFFF"/>
      <name val="Arial"/>
      <family val="2"/>
    </font>
    <font>
      <b/>
      <sz val="10"/>
      <color rgb="FFFFFFFF"/>
      <name val="Arial"/>
      <family val="2"/>
    </font>
    <font>
      <b/>
      <sz val="14"/>
      <color theme="0"/>
      <name val="Arial"/>
      <family val="2"/>
    </font>
    <font>
      <sz val="10"/>
      <color rgb="FF404040"/>
      <name val="Arial"/>
      <family val="2"/>
    </font>
    <font>
      <b/>
      <sz val="10"/>
      <color theme="1"/>
      <name val="Arial"/>
      <family val="2"/>
    </font>
    <font>
      <b/>
      <sz val="10"/>
      <color rgb="FF40404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8"/>
      <name val="Aptos Narrow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rgb="FF86A3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E2F0D9"/>
      </patternFill>
    </fill>
    <fill>
      <patternFill patternType="solid">
        <fgColor theme="9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0" fillId="0" borderId="0" applyBorder="0" applyProtection="0"/>
    <xf numFmtId="166" fontId="14" fillId="0" borderId="0" applyFont="0" applyBorder="0" applyProtection="0"/>
    <xf numFmtId="0" fontId="14" fillId="0" borderId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9" fontId="3" fillId="2" borderId="1" xfId="1" applyFont="1" applyFill="1" applyBorder="1" applyAlignment="1">
      <alignment vertical="center"/>
    </xf>
    <xf numFmtId="0" fontId="3" fillId="3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9" fontId="5" fillId="4" borderId="6" xfId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9" fontId="9" fillId="2" borderId="6" xfId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1" fontId="17" fillId="6" borderId="10" xfId="0" applyNumberFormat="1" applyFont="1" applyFill="1" applyBorder="1" applyAlignment="1">
      <alignment horizontal="center" vertical="center" wrapText="1"/>
    </xf>
    <xf numFmtId="1" fontId="17" fillId="6" borderId="6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8" fontId="13" fillId="8" borderId="6" xfId="4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0" fontId="13" fillId="8" borderId="6" xfId="4" applyFont="1" applyFill="1" applyBorder="1" applyAlignment="1">
      <alignment horizontal="center" vertical="center" wrapText="1"/>
    </xf>
    <xf numFmtId="168" fontId="13" fillId="8" borderId="5" xfId="4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readingOrder="1"/>
    </xf>
    <xf numFmtId="9" fontId="12" fillId="8" borderId="6" xfId="1" applyFont="1" applyFill="1" applyBorder="1" applyAlignment="1" applyProtection="1">
      <alignment horizontal="center" vertical="center"/>
    </xf>
    <xf numFmtId="168" fontId="13" fillId="8" borderId="15" xfId="4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readingOrder="1"/>
    </xf>
    <xf numFmtId="0" fontId="12" fillId="7" borderId="11" xfId="0" applyFont="1" applyFill="1" applyBorder="1" applyAlignment="1">
      <alignment horizontal="center" vertical="center" wrapText="1"/>
    </xf>
    <xf numFmtId="0" fontId="13" fillId="8" borderId="11" xfId="4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9" fontId="18" fillId="3" borderId="3" xfId="1" applyFont="1" applyFill="1" applyBorder="1"/>
    <xf numFmtId="0" fontId="7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9" fontId="18" fillId="3" borderId="0" xfId="1" applyFont="1" applyFill="1" applyBorder="1"/>
    <xf numFmtId="9" fontId="18" fillId="3" borderId="0" xfId="1" applyFont="1" applyFill="1"/>
    <xf numFmtId="0" fontId="3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9" fontId="9" fillId="2" borderId="17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9" fillId="2" borderId="0" xfId="1" applyFont="1" applyFill="1"/>
    <xf numFmtId="9" fontId="18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9" fontId="3" fillId="0" borderId="0" xfId="1" applyFont="1" applyFill="1"/>
    <xf numFmtId="167" fontId="16" fillId="0" borderId="0" xfId="0" applyNumberFormat="1" applyFont="1"/>
    <xf numFmtId="167" fontId="3" fillId="0" borderId="0" xfId="0" applyNumberFormat="1" applyFont="1"/>
    <xf numFmtId="164" fontId="19" fillId="3" borderId="7" xfId="0" applyNumberFormat="1" applyFont="1" applyFill="1" applyBorder="1" applyAlignment="1">
      <alignment horizontal="center" vertical="center" wrapText="1"/>
    </xf>
    <xf numFmtId="49" fontId="5" fillId="4" borderId="18" xfId="1" applyNumberFormat="1" applyFont="1" applyFill="1" applyBorder="1" applyAlignment="1">
      <alignment horizontal="center" vertical="center" wrapText="1"/>
    </xf>
    <xf numFmtId="49" fontId="12" fillId="8" borderId="18" xfId="1" applyNumberFormat="1" applyFont="1" applyFill="1" applyBorder="1" applyAlignment="1" applyProtection="1">
      <alignment horizontal="center" vertical="center"/>
    </xf>
    <xf numFmtId="49" fontId="7" fillId="2" borderId="18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49" fontId="18" fillId="3" borderId="3" xfId="1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49" fontId="18" fillId="3" borderId="0" xfId="1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9" fontId="18" fillId="3" borderId="0" xfId="1" applyNumberFormat="1" applyFont="1" applyFill="1" applyAlignment="1">
      <alignment horizontal="center"/>
    </xf>
    <xf numFmtId="49" fontId="9" fillId="2" borderId="0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/>
    </xf>
    <xf numFmtId="49" fontId="18" fillId="0" borderId="0" xfId="1" applyNumberFormat="1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9" fontId="3" fillId="2" borderId="0" xfId="1" applyFont="1" applyFill="1" applyBorder="1" applyAlignment="1">
      <alignment vertical="center"/>
    </xf>
    <xf numFmtId="49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16" fillId="3" borderId="0" xfId="0" applyFont="1" applyFill="1"/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</cellXfs>
  <cellStyles count="5">
    <cellStyle name="Euro" xfId="2"/>
    <cellStyle name="Euro 2" xfId="3"/>
    <cellStyle name="Normal" xfId="0" builtinId="0"/>
    <cellStyle name="Normal 2" xfId="4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1404941</xdr:colOff>
      <xdr:row>0</xdr:row>
      <xdr:rowOff>314325</xdr:rowOff>
    </xdr:from>
    <xdr:ext cx="2665091" cy="903424"/>
    <xdr:pic>
      <xdr:nvPicPr>
        <xdr:cNvPr id="2" name="Image 1">
          <a:extLst>
            <a:ext uri="{FF2B5EF4-FFF2-40B4-BE49-F238E27FC236}">
              <a16:creationId xmlns:a16="http://schemas.microsoft.com/office/drawing/2014/main" id="{EDFB1A34-6A19-4C38-88E1-E67C87FD8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1" y="314325"/>
          <a:ext cx="2665091" cy="90342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rmancecosmetiques.sharepoint.com/sites/commun/Shared%20Documents/02.%20DevCo/05.%20Mod&#232;les%20et%20tarifs/BDC/20231128%20-%20Bon%20de%20commande%20selon%20Grille%20tarifaire-doc%20de%20travail%20ne%20pas%20envoy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tarifaire 2024"/>
      <sheetName val="40-15-30V"/>
      <sheetName val="40-15-0"/>
      <sheetName val="40-15-0 web"/>
      <sheetName val="37-15-35V"/>
      <sheetName val="37-15-0-OK"/>
      <sheetName val="30-15-30V"/>
      <sheetName val="30-15-15"/>
      <sheetName val="30-30-30H-OK"/>
      <sheetName val="30-15-15H"/>
      <sheetName val="30-15-0"/>
      <sheetName val="30-15-0V"/>
      <sheetName val="30-15-0 Phytobiodis"/>
      <sheetName val="30-15-0H"/>
      <sheetName val="0-0-0"/>
      <sheetName val="Feuil1"/>
    </sheetNames>
    <sheetDataSet>
      <sheetData sheetId="0">
        <row r="54">
          <cell r="G54">
            <v>1</v>
          </cell>
          <cell r="H54">
            <v>9.6199999999999992</v>
          </cell>
        </row>
        <row r="55">
          <cell r="G55">
            <v>1</v>
          </cell>
          <cell r="H55">
            <v>2.4</v>
          </cell>
        </row>
        <row r="56">
          <cell r="G56">
            <v>1</v>
          </cell>
          <cell r="H56">
            <v>2.4</v>
          </cell>
        </row>
        <row r="57">
          <cell r="G57">
            <v>1</v>
          </cell>
          <cell r="H57">
            <v>68.52</v>
          </cell>
        </row>
        <row r="58">
          <cell r="G58">
            <v>1</v>
          </cell>
          <cell r="H58">
            <v>9.9</v>
          </cell>
        </row>
        <row r="59">
          <cell r="G59">
            <v>1</v>
          </cell>
          <cell r="H59">
            <v>11.7</v>
          </cell>
        </row>
        <row r="60">
          <cell r="G60">
            <v>1</v>
          </cell>
          <cell r="H60">
            <v>3</v>
          </cell>
        </row>
        <row r="61">
          <cell r="G61">
            <v>1</v>
          </cell>
          <cell r="H61">
            <v>3.78</v>
          </cell>
        </row>
        <row r="62">
          <cell r="G62">
            <v>1</v>
          </cell>
          <cell r="H62">
            <v>598.79999999999995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view="pageBreakPreview" topLeftCell="A22" zoomScaleNormal="100" zoomScaleSheetLayoutView="100" workbookViewId="0">
      <selection activeCell="K46" sqref="K46"/>
    </sheetView>
  </sheetViews>
  <sheetFormatPr baseColWidth="10" defaultColWidth="11.5" defaultRowHeight="15"/>
  <cols>
    <col min="1" max="1" width="15.875" style="51" bestFit="1" customWidth="1"/>
    <col min="2" max="2" width="16.125" style="59" customWidth="1"/>
    <col min="3" max="3" width="35.125" style="51" bestFit="1" customWidth="1"/>
    <col min="4" max="4" width="16.25" style="32" customWidth="1"/>
    <col min="5" max="5" width="7.75" style="32" hidden="1" customWidth="1"/>
    <col min="6" max="6" width="7.375" style="58" hidden="1" customWidth="1"/>
    <col min="7" max="7" width="8.875" style="79" customWidth="1"/>
    <col min="8" max="9" width="10.875" style="75" customWidth="1"/>
    <col min="10" max="10" width="11.5" style="4"/>
    <col min="11" max="11" width="32.5" style="4" customWidth="1"/>
    <col min="12" max="13" width="11.5" style="4"/>
    <col min="14" max="14" width="20.5" style="4" customWidth="1"/>
    <col min="15" max="15" width="11.5" style="4"/>
    <col min="16" max="16384" width="11.5" style="32"/>
  </cols>
  <sheetData>
    <row r="1" spans="1:15" ht="109.5" customHeight="1" thickBot="1">
      <c r="A1" s="97" t="s">
        <v>0</v>
      </c>
      <c r="B1" s="97"/>
      <c r="C1" s="1"/>
      <c r="D1" s="2"/>
      <c r="E1" s="2"/>
      <c r="F1" s="3"/>
      <c r="G1" s="68"/>
      <c r="H1" s="69"/>
      <c r="I1" s="69"/>
    </row>
    <row r="2" spans="1:15" ht="23.25" customHeight="1">
      <c r="A2" s="80"/>
      <c r="B2" s="80" t="s">
        <v>109</v>
      </c>
      <c r="C2" s="81"/>
      <c r="D2" s="82"/>
      <c r="E2" s="82"/>
      <c r="F2" s="83"/>
      <c r="G2" s="84"/>
      <c r="H2" s="85"/>
      <c r="I2" s="85"/>
    </row>
    <row r="3" spans="1:15" ht="28.5" customHeight="1" thickBot="1">
      <c r="A3" s="80"/>
      <c r="B3" s="80" t="s">
        <v>110</v>
      </c>
      <c r="C3" s="81"/>
      <c r="D3" s="82"/>
      <c r="E3" s="82"/>
      <c r="F3" s="83"/>
      <c r="G3" s="84"/>
      <c r="H3" s="85"/>
      <c r="I3" s="85"/>
    </row>
    <row r="4" spans="1:15" ht="30" customHeight="1">
      <c r="A4" s="98" t="s">
        <v>107</v>
      </c>
      <c r="B4" s="99"/>
      <c r="C4" s="99"/>
      <c r="D4" s="99"/>
      <c r="E4" s="99"/>
      <c r="F4" s="99"/>
      <c r="G4" s="99"/>
      <c r="H4" s="99"/>
      <c r="I4" s="100"/>
      <c r="K4" s="60"/>
      <c r="L4" s="61"/>
      <c r="M4" s="32"/>
      <c r="N4" s="32"/>
      <c r="O4" s="32"/>
    </row>
    <row r="5" spans="1:15" ht="25.5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7" t="s">
        <v>6</v>
      </c>
      <c r="G5" s="65" t="s">
        <v>96</v>
      </c>
      <c r="H5" s="8" t="s">
        <v>7</v>
      </c>
      <c r="I5" s="8" t="s">
        <v>97</v>
      </c>
      <c r="K5" s="32"/>
      <c r="L5" s="61"/>
      <c r="M5" s="32"/>
      <c r="N5" s="32"/>
      <c r="O5" s="32"/>
    </row>
    <row r="6" spans="1:15" ht="24.95" customHeight="1">
      <c r="A6" s="91" t="s">
        <v>8</v>
      </c>
      <c r="B6" s="92"/>
      <c r="C6" s="92"/>
      <c r="D6" s="92"/>
      <c r="E6" s="92"/>
      <c r="F6" s="92"/>
      <c r="G6" s="92"/>
      <c r="H6" s="92"/>
      <c r="I6" s="93"/>
      <c r="K6" s="32"/>
      <c r="L6" s="61"/>
      <c r="M6" s="32"/>
      <c r="N6" s="32"/>
      <c r="O6" s="32"/>
    </row>
    <row r="7" spans="1:15" ht="18" customHeight="1">
      <c r="A7" s="9">
        <v>3760091820129</v>
      </c>
      <c r="B7" s="10" t="s">
        <v>9</v>
      </c>
      <c r="C7" s="11" t="s">
        <v>10</v>
      </c>
      <c r="D7" s="12" t="s">
        <v>11</v>
      </c>
      <c r="E7" s="13">
        <f>I7*(1-F7)/1.2</f>
        <v>0</v>
      </c>
      <c r="F7" s="14">
        <v>0.3</v>
      </c>
      <c r="G7" s="67" t="s">
        <v>98</v>
      </c>
      <c r="H7" s="70">
        <v>9.73</v>
      </c>
      <c r="I7" s="70">
        <f>H7*G7</f>
        <v>0</v>
      </c>
      <c r="K7" s="32"/>
      <c r="L7" s="61"/>
      <c r="M7" s="32"/>
      <c r="N7" s="32"/>
      <c r="O7" s="32"/>
    </row>
    <row r="8" spans="1:15" ht="14.25">
      <c r="A8" s="15">
        <v>3760091820426</v>
      </c>
      <c r="B8" s="10" t="s">
        <v>12</v>
      </c>
      <c r="C8" s="16" t="s">
        <v>13</v>
      </c>
      <c r="D8" s="17" t="s">
        <v>14</v>
      </c>
      <c r="E8" s="13">
        <f>I8*(1-F8)/1.2</f>
        <v>0</v>
      </c>
      <c r="F8" s="14">
        <v>0.3</v>
      </c>
      <c r="G8" s="67" t="s">
        <v>98</v>
      </c>
      <c r="H8" s="70">
        <v>9.8000000000000007</v>
      </c>
      <c r="I8" s="70">
        <f t="shared" ref="I8:I9" si="0">H8*G8</f>
        <v>0</v>
      </c>
      <c r="K8" s="32"/>
      <c r="L8" s="61"/>
      <c r="M8" s="32"/>
      <c r="N8" s="32"/>
      <c r="O8" s="32"/>
    </row>
    <row r="9" spans="1:15" ht="19.350000000000001" customHeight="1">
      <c r="A9" s="15">
        <v>3760091820228</v>
      </c>
      <c r="B9" s="18" t="s">
        <v>15</v>
      </c>
      <c r="C9" s="19" t="s">
        <v>16</v>
      </c>
      <c r="D9" s="18" t="s">
        <v>17</v>
      </c>
      <c r="E9" s="13">
        <f>I9*(1-F9)/1.2</f>
        <v>0</v>
      </c>
      <c r="F9" s="14">
        <v>0.3</v>
      </c>
      <c r="G9" s="67" t="s">
        <v>98</v>
      </c>
      <c r="H9" s="70">
        <v>11.83</v>
      </c>
      <c r="I9" s="70">
        <f t="shared" si="0"/>
        <v>0</v>
      </c>
      <c r="K9" s="32"/>
      <c r="L9" s="32"/>
      <c r="M9" s="32"/>
      <c r="N9" s="32"/>
      <c r="O9" s="32"/>
    </row>
    <row r="10" spans="1:15" ht="24.95" customHeight="1">
      <c r="A10" s="91" t="s">
        <v>18</v>
      </c>
      <c r="B10" s="92"/>
      <c r="C10" s="92"/>
      <c r="D10" s="92"/>
      <c r="E10" s="92"/>
      <c r="F10" s="92"/>
      <c r="G10" s="92"/>
      <c r="H10" s="92"/>
      <c r="I10" s="93"/>
      <c r="K10" s="32"/>
      <c r="L10" s="32"/>
      <c r="M10" s="32"/>
      <c r="N10" s="32"/>
      <c r="O10" s="32"/>
    </row>
    <row r="11" spans="1:15" ht="28.35" customHeight="1">
      <c r="A11" s="15">
        <v>3760091820242</v>
      </c>
      <c r="B11" s="10" t="s">
        <v>19</v>
      </c>
      <c r="C11" s="20" t="s">
        <v>20</v>
      </c>
      <c r="D11" s="18" t="s">
        <v>21</v>
      </c>
      <c r="E11" s="13">
        <f t="shared" ref="E11:E16" si="1">I11*(1-F11)/1.2</f>
        <v>0</v>
      </c>
      <c r="F11" s="14">
        <v>0.3</v>
      </c>
      <c r="G11" s="67" t="s">
        <v>98</v>
      </c>
      <c r="H11" s="70">
        <v>26.5</v>
      </c>
      <c r="I11" s="70">
        <f>H11*G11</f>
        <v>0</v>
      </c>
      <c r="K11" s="62"/>
      <c r="L11" s="32"/>
      <c r="M11" s="32"/>
      <c r="N11" s="32"/>
      <c r="O11" s="32"/>
    </row>
    <row r="12" spans="1:15" ht="28.35" customHeight="1">
      <c r="A12" s="15">
        <v>3760091820662</v>
      </c>
      <c r="B12" s="10" t="s">
        <v>22</v>
      </c>
      <c r="C12" s="16" t="s">
        <v>23</v>
      </c>
      <c r="D12" s="17" t="s">
        <v>24</v>
      </c>
      <c r="E12" s="13" t="e">
        <f t="shared" si="1"/>
        <v>#VALUE!</v>
      </c>
      <c r="F12" s="14">
        <v>0.3</v>
      </c>
      <c r="G12" s="67" t="s">
        <v>98</v>
      </c>
      <c r="H12" s="64" t="s">
        <v>95</v>
      </c>
      <c r="I12" s="64" t="s">
        <v>95</v>
      </c>
      <c r="K12" s="63"/>
      <c r="L12" s="32"/>
      <c r="M12" s="32"/>
      <c r="N12" s="32"/>
      <c r="O12" s="32"/>
    </row>
    <row r="13" spans="1:15" ht="28.35" customHeight="1">
      <c r="A13" s="9">
        <v>3760091820112</v>
      </c>
      <c r="B13" s="21" t="s">
        <v>25</v>
      </c>
      <c r="C13" s="22" t="s">
        <v>26</v>
      </c>
      <c r="D13" s="12" t="s">
        <v>27</v>
      </c>
      <c r="E13" s="13">
        <f t="shared" si="1"/>
        <v>0</v>
      </c>
      <c r="F13" s="14">
        <v>0.3</v>
      </c>
      <c r="G13" s="67" t="s">
        <v>98</v>
      </c>
      <c r="H13" s="70">
        <v>22.3</v>
      </c>
      <c r="I13" s="70">
        <f>H13*G13</f>
        <v>0</v>
      </c>
      <c r="K13" s="63"/>
      <c r="L13" s="32"/>
      <c r="M13" s="32"/>
      <c r="N13" s="32"/>
      <c r="O13" s="32"/>
    </row>
    <row r="14" spans="1:15" ht="28.35" customHeight="1">
      <c r="A14" s="15">
        <v>3760091820327</v>
      </c>
      <c r="B14" s="10" t="s">
        <v>28</v>
      </c>
      <c r="C14" s="16" t="s">
        <v>29</v>
      </c>
      <c r="D14" s="17" t="s">
        <v>30</v>
      </c>
      <c r="E14" s="13">
        <f t="shared" si="1"/>
        <v>0</v>
      </c>
      <c r="F14" s="14">
        <v>0.3</v>
      </c>
      <c r="G14" s="67" t="s">
        <v>98</v>
      </c>
      <c r="H14" s="70">
        <v>12.25</v>
      </c>
      <c r="I14" s="70">
        <f t="shared" ref="I14:I16" si="2">H14*G14</f>
        <v>0</v>
      </c>
      <c r="K14" s="63"/>
      <c r="L14" s="32"/>
      <c r="M14" s="32"/>
      <c r="N14" s="32"/>
      <c r="O14" s="32"/>
    </row>
    <row r="15" spans="1:15" ht="28.35" customHeight="1">
      <c r="A15" s="15">
        <v>3760091820433</v>
      </c>
      <c r="B15" s="10" t="s">
        <v>31</v>
      </c>
      <c r="C15" s="16" t="s">
        <v>32</v>
      </c>
      <c r="D15" s="17" t="s">
        <v>33</v>
      </c>
      <c r="E15" s="13">
        <f t="shared" si="1"/>
        <v>0</v>
      </c>
      <c r="F15" s="14">
        <v>0.3</v>
      </c>
      <c r="G15" s="67" t="s">
        <v>98</v>
      </c>
      <c r="H15" s="70">
        <v>16.03</v>
      </c>
      <c r="I15" s="70">
        <f t="shared" si="2"/>
        <v>0</v>
      </c>
      <c r="K15" s="63"/>
      <c r="L15" s="32"/>
      <c r="M15" s="32"/>
      <c r="N15" s="32"/>
      <c r="O15" s="32"/>
    </row>
    <row r="16" spans="1:15" ht="28.35" customHeight="1">
      <c r="A16" s="15">
        <v>3760091820259</v>
      </c>
      <c r="B16" s="10" t="s">
        <v>34</v>
      </c>
      <c r="C16" s="19" t="s">
        <v>35</v>
      </c>
      <c r="D16" s="18" t="s">
        <v>30</v>
      </c>
      <c r="E16" s="13">
        <f t="shared" si="1"/>
        <v>0</v>
      </c>
      <c r="F16" s="14">
        <v>0.3</v>
      </c>
      <c r="G16" s="67" t="s">
        <v>98</v>
      </c>
      <c r="H16" s="70">
        <v>12.55</v>
      </c>
      <c r="I16" s="70">
        <f t="shared" si="2"/>
        <v>0</v>
      </c>
      <c r="K16" s="63"/>
      <c r="L16" s="32"/>
      <c r="M16" s="32"/>
      <c r="N16" s="32"/>
      <c r="O16" s="32"/>
    </row>
    <row r="17" spans="1:15" ht="24.95" customHeight="1">
      <c r="A17" s="91" t="s">
        <v>36</v>
      </c>
      <c r="B17" s="92"/>
      <c r="C17" s="92"/>
      <c r="D17" s="92"/>
      <c r="E17" s="92"/>
      <c r="F17" s="92"/>
      <c r="G17" s="92"/>
      <c r="H17" s="92"/>
      <c r="I17" s="93"/>
      <c r="K17" s="32"/>
      <c r="L17" s="32"/>
      <c r="M17" s="32"/>
      <c r="N17" s="32"/>
      <c r="O17" s="32"/>
    </row>
    <row r="18" spans="1:15" ht="21.75" customHeight="1">
      <c r="A18" s="9">
        <v>3760091820044</v>
      </c>
      <c r="B18" s="21" t="s">
        <v>37</v>
      </c>
      <c r="C18" s="22" t="s">
        <v>38</v>
      </c>
      <c r="D18" s="12" t="s">
        <v>39</v>
      </c>
      <c r="E18" s="13">
        <f>I18*(1-F18)/1.2</f>
        <v>0</v>
      </c>
      <c r="F18" s="14">
        <v>0.3</v>
      </c>
      <c r="G18" s="67" t="s">
        <v>98</v>
      </c>
      <c r="H18" s="70">
        <v>13.25</v>
      </c>
      <c r="I18" s="70">
        <f>H18*G18</f>
        <v>0</v>
      </c>
      <c r="K18" s="32"/>
      <c r="L18" s="32"/>
      <c r="M18" s="32"/>
      <c r="N18" s="32"/>
      <c r="O18" s="32"/>
    </row>
    <row r="19" spans="1:15" ht="18.600000000000001" customHeight="1">
      <c r="A19" s="9">
        <v>3760091820051</v>
      </c>
      <c r="B19" s="21" t="s">
        <v>40</v>
      </c>
      <c r="C19" s="22" t="s">
        <v>41</v>
      </c>
      <c r="D19" s="12" t="s">
        <v>39</v>
      </c>
      <c r="E19" s="13">
        <f>I19*(1-F19)/1.2</f>
        <v>0</v>
      </c>
      <c r="F19" s="14">
        <v>0.3</v>
      </c>
      <c r="G19" s="67" t="s">
        <v>98</v>
      </c>
      <c r="H19" s="70">
        <v>12.5</v>
      </c>
      <c r="I19" s="70">
        <f t="shared" ref="I19:I22" si="3">H19*G19</f>
        <v>0</v>
      </c>
      <c r="K19" s="32"/>
      <c r="L19" s="32"/>
      <c r="M19" s="32"/>
      <c r="N19" s="32"/>
      <c r="O19" s="32"/>
    </row>
    <row r="20" spans="1:15" ht="14.25">
      <c r="A20" s="9">
        <v>3760091820136</v>
      </c>
      <c r="B20" s="21" t="s">
        <v>42</v>
      </c>
      <c r="C20" s="22" t="s">
        <v>43</v>
      </c>
      <c r="D20" s="12" t="s">
        <v>17</v>
      </c>
      <c r="E20" s="13">
        <f>I20*(1-F20)/1.2</f>
        <v>0</v>
      </c>
      <c r="F20" s="14">
        <v>0.3</v>
      </c>
      <c r="G20" s="67" t="s">
        <v>98</v>
      </c>
      <c r="H20" s="70">
        <v>15.35</v>
      </c>
      <c r="I20" s="70">
        <f t="shared" si="3"/>
        <v>0</v>
      </c>
      <c r="K20" s="32"/>
      <c r="L20" s="32"/>
      <c r="M20" s="32"/>
      <c r="N20" s="32"/>
      <c r="O20" s="32"/>
    </row>
    <row r="21" spans="1:15" ht="18.600000000000001" customHeight="1">
      <c r="A21" s="15">
        <v>3760091820235</v>
      </c>
      <c r="B21" s="18" t="s">
        <v>44</v>
      </c>
      <c r="C21" s="20" t="s">
        <v>45</v>
      </c>
      <c r="D21" s="18" t="s">
        <v>30</v>
      </c>
      <c r="E21" s="13">
        <f>I21*(1-F21)/1.2</f>
        <v>0</v>
      </c>
      <c r="F21" s="14">
        <v>0.3</v>
      </c>
      <c r="G21" s="67" t="s">
        <v>98</v>
      </c>
      <c r="H21" s="70">
        <v>5.6</v>
      </c>
      <c r="I21" s="70">
        <f t="shared" si="3"/>
        <v>0</v>
      </c>
      <c r="K21" s="32"/>
      <c r="L21" s="32"/>
      <c r="M21" s="32"/>
      <c r="N21" s="32"/>
      <c r="O21" s="32"/>
    </row>
    <row r="22" spans="1:15" ht="25.5">
      <c r="A22" s="23">
        <v>3760091820754</v>
      </c>
      <c r="B22" s="24" t="s">
        <v>46</v>
      </c>
      <c r="C22" s="20" t="s">
        <v>47</v>
      </c>
      <c r="D22" s="25" t="s">
        <v>48</v>
      </c>
      <c r="E22" s="13">
        <f>I22*(1-F22)/1.2</f>
        <v>0</v>
      </c>
      <c r="F22" s="14">
        <v>0.3</v>
      </c>
      <c r="G22" s="67" t="s">
        <v>98</v>
      </c>
      <c r="H22" s="70">
        <v>17.43</v>
      </c>
      <c r="I22" s="70">
        <f t="shared" si="3"/>
        <v>0</v>
      </c>
      <c r="K22" s="32"/>
      <c r="L22" s="32"/>
      <c r="M22" s="32"/>
      <c r="N22" s="32"/>
      <c r="O22" s="32"/>
    </row>
    <row r="23" spans="1:15" ht="24.95" customHeight="1">
      <c r="A23" s="91" t="s">
        <v>49</v>
      </c>
      <c r="B23" s="92"/>
      <c r="C23" s="92"/>
      <c r="D23" s="92"/>
      <c r="E23" s="92"/>
      <c r="F23" s="92"/>
      <c r="G23" s="92"/>
      <c r="H23" s="92"/>
      <c r="I23" s="93"/>
    </row>
    <row r="24" spans="1:15" ht="19.5" customHeight="1">
      <c r="A24" s="15">
        <v>3760091820716</v>
      </c>
      <c r="B24" s="10" t="s">
        <v>50</v>
      </c>
      <c r="C24" s="16" t="s">
        <v>51</v>
      </c>
      <c r="D24" s="17" t="s">
        <v>21</v>
      </c>
      <c r="E24" s="13">
        <f>I24*(1-F24)/1.2</f>
        <v>0</v>
      </c>
      <c r="F24" s="14">
        <v>0.3</v>
      </c>
      <c r="G24" s="67" t="s">
        <v>98</v>
      </c>
      <c r="H24" s="70">
        <v>13.95</v>
      </c>
      <c r="I24" s="70">
        <f>H24*G24</f>
        <v>0</v>
      </c>
    </row>
    <row r="25" spans="1:15" ht="32.25" customHeight="1">
      <c r="A25" s="15">
        <v>3760091820310</v>
      </c>
      <c r="B25" s="10" t="s">
        <v>52</v>
      </c>
      <c r="C25" s="16" t="s">
        <v>53</v>
      </c>
      <c r="D25" s="17" t="s">
        <v>30</v>
      </c>
      <c r="E25" s="13">
        <f>I25*(1-F25)/1.2</f>
        <v>0</v>
      </c>
      <c r="F25" s="14">
        <v>0.3</v>
      </c>
      <c r="G25" s="67" t="s">
        <v>98</v>
      </c>
      <c r="H25" s="70">
        <v>13.2</v>
      </c>
      <c r="I25" s="70">
        <f>H25*G25</f>
        <v>0</v>
      </c>
    </row>
    <row r="26" spans="1:15" ht="24.95" customHeight="1">
      <c r="A26" s="91" t="s">
        <v>54</v>
      </c>
      <c r="B26" s="92"/>
      <c r="C26" s="92"/>
      <c r="D26" s="92"/>
      <c r="E26" s="92"/>
      <c r="F26" s="92"/>
      <c r="G26" s="92"/>
      <c r="H26" s="92"/>
      <c r="I26" s="93"/>
    </row>
    <row r="27" spans="1:15" ht="24" customHeight="1">
      <c r="A27" s="9">
        <v>3760091820006</v>
      </c>
      <c r="B27" s="21" t="s">
        <v>55</v>
      </c>
      <c r="C27" s="22" t="s">
        <v>56</v>
      </c>
      <c r="D27" s="12" t="s">
        <v>57</v>
      </c>
      <c r="E27" s="13">
        <f t="shared" ref="E27:E33" si="4">I27*(1-F27)/1.2</f>
        <v>0</v>
      </c>
      <c r="F27" s="14">
        <v>0.3</v>
      </c>
      <c r="G27" s="67" t="s">
        <v>98</v>
      </c>
      <c r="H27" s="70">
        <v>4.84</v>
      </c>
      <c r="I27" s="70">
        <f>H27*G27</f>
        <v>0</v>
      </c>
    </row>
    <row r="28" spans="1:15" ht="24" customHeight="1">
      <c r="A28" s="9">
        <v>3760091820686</v>
      </c>
      <c r="B28" s="26" t="s">
        <v>58</v>
      </c>
      <c r="C28" s="16" t="s">
        <v>56</v>
      </c>
      <c r="D28" s="12" t="s">
        <v>59</v>
      </c>
      <c r="E28" s="13">
        <f t="shared" si="4"/>
        <v>0</v>
      </c>
      <c r="F28" s="14">
        <v>0.3</v>
      </c>
      <c r="G28" s="67" t="s">
        <v>98</v>
      </c>
      <c r="H28" s="70">
        <v>6.94</v>
      </c>
      <c r="I28" s="70">
        <f t="shared" ref="I28:I33" si="5">H28*G28</f>
        <v>0</v>
      </c>
    </row>
    <row r="29" spans="1:15" s="4" customFormat="1" ht="24" customHeight="1">
      <c r="A29" s="9">
        <v>3760091820013</v>
      </c>
      <c r="B29" s="21" t="s">
        <v>60</v>
      </c>
      <c r="C29" s="22" t="s">
        <v>61</v>
      </c>
      <c r="D29" s="12" t="s">
        <v>62</v>
      </c>
      <c r="E29" s="13">
        <f t="shared" si="4"/>
        <v>0</v>
      </c>
      <c r="F29" s="14">
        <v>0.3</v>
      </c>
      <c r="G29" s="67" t="s">
        <v>98</v>
      </c>
      <c r="H29" s="70">
        <v>4.13</v>
      </c>
      <c r="I29" s="70">
        <f t="shared" si="5"/>
        <v>0</v>
      </c>
    </row>
    <row r="30" spans="1:15" s="4" customFormat="1" ht="24" customHeight="1">
      <c r="A30" s="27" t="s">
        <v>64</v>
      </c>
      <c r="B30" s="28" t="s">
        <v>65</v>
      </c>
      <c r="C30" s="22" t="s">
        <v>63</v>
      </c>
      <c r="D30" s="29" t="s">
        <v>66</v>
      </c>
      <c r="E30" s="13">
        <f t="shared" si="4"/>
        <v>0</v>
      </c>
      <c r="F30" s="14">
        <v>0.3</v>
      </c>
      <c r="G30" s="67" t="s">
        <v>98</v>
      </c>
      <c r="H30" s="70">
        <v>5.53</v>
      </c>
      <c r="I30" s="70">
        <f t="shared" si="5"/>
        <v>0</v>
      </c>
    </row>
    <row r="31" spans="1:15" ht="24" customHeight="1">
      <c r="A31" s="30">
        <v>3760091820037</v>
      </c>
      <c r="B31" s="31" t="s">
        <v>67</v>
      </c>
      <c r="C31" s="22" t="s">
        <v>68</v>
      </c>
      <c r="D31" s="12" t="s">
        <v>62</v>
      </c>
      <c r="E31" s="13">
        <f t="shared" si="4"/>
        <v>0</v>
      </c>
      <c r="F31" s="14">
        <v>0.3</v>
      </c>
      <c r="G31" s="67" t="s">
        <v>98</v>
      </c>
      <c r="H31" s="70">
        <v>4.84</v>
      </c>
      <c r="I31" s="70">
        <f t="shared" si="5"/>
        <v>0</v>
      </c>
    </row>
    <row r="32" spans="1:15" ht="24" customHeight="1">
      <c r="A32" s="30">
        <v>3760091820747</v>
      </c>
      <c r="B32" s="31" t="s">
        <v>69</v>
      </c>
      <c r="C32" s="22" t="s">
        <v>70</v>
      </c>
      <c r="D32" s="12" t="s">
        <v>71</v>
      </c>
      <c r="E32" s="13">
        <f t="shared" si="4"/>
        <v>0</v>
      </c>
      <c r="F32" s="14">
        <v>0.3</v>
      </c>
      <c r="G32" s="67" t="s">
        <v>98</v>
      </c>
      <c r="H32" s="70">
        <v>5.53</v>
      </c>
      <c r="I32" s="70">
        <f t="shared" si="5"/>
        <v>0</v>
      </c>
    </row>
    <row r="33" spans="1:9" ht="24" customHeight="1">
      <c r="A33" s="30">
        <v>3760091820723</v>
      </c>
      <c r="B33" s="31" t="s">
        <v>72</v>
      </c>
      <c r="C33" s="22" t="s">
        <v>73</v>
      </c>
      <c r="D33" s="12" t="s">
        <v>57</v>
      </c>
      <c r="E33" s="13">
        <f t="shared" si="4"/>
        <v>0</v>
      </c>
      <c r="F33" s="14">
        <v>0.3</v>
      </c>
      <c r="G33" s="67" t="s">
        <v>98</v>
      </c>
      <c r="H33" s="70">
        <v>13.93</v>
      </c>
      <c r="I33" s="70">
        <f t="shared" si="5"/>
        <v>0</v>
      </c>
    </row>
    <row r="34" spans="1:9" s="4" customFormat="1" ht="24.95" hidden="1" customHeight="1" thickBot="1">
      <c r="A34" s="94" t="s">
        <v>74</v>
      </c>
      <c r="B34" s="95"/>
      <c r="C34" s="95"/>
      <c r="D34" s="95"/>
      <c r="E34" s="95"/>
      <c r="F34" s="95"/>
      <c r="G34" s="95"/>
      <c r="H34" s="95"/>
      <c r="I34" s="96"/>
    </row>
    <row r="35" spans="1:9" s="4" customFormat="1" ht="24.75" hidden="1" customHeight="1">
      <c r="A35" s="34" t="s">
        <v>75</v>
      </c>
      <c r="B35" s="35" t="s">
        <v>76</v>
      </c>
      <c r="C35" s="16" t="s">
        <v>77</v>
      </c>
      <c r="D35" s="33"/>
      <c r="E35" s="13">
        <f t="shared" ref="E35:E43" si="6">I35*(1-F35)/1.2</f>
        <v>8.0166666666666657</v>
      </c>
      <c r="F35" s="36">
        <f t="shared" ref="F35:F43" si="7">$L$8</f>
        <v>0</v>
      </c>
      <c r="G35" s="66"/>
      <c r="H35" s="70">
        <f>'[1]Grille tarifaire 2024'!G54</f>
        <v>1</v>
      </c>
      <c r="I35" s="70">
        <f>'[1]Grille tarifaire 2024'!H54</f>
        <v>9.6199999999999992</v>
      </c>
    </row>
    <row r="36" spans="1:9" s="4" customFormat="1" ht="24.75" hidden="1" customHeight="1">
      <c r="A36" s="34" t="s">
        <v>75</v>
      </c>
      <c r="B36" s="35" t="s">
        <v>78</v>
      </c>
      <c r="C36" s="16" t="s">
        <v>79</v>
      </c>
      <c r="D36" s="33"/>
      <c r="E36" s="13">
        <f t="shared" si="6"/>
        <v>2</v>
      </c>
      <c r="F36" s="36">
        <f t="shared" si="7"/>
        <v>0</v>
      </c>
      <c r="G36" s="66"/>
      <c r="H36" s="70">
        <f>'[1]Grille tarifaire 2024'!G55</f>
        <v>1</v>
      </c>
      <c r="I36" s="70">
        <f>'[1]Grille tarifaire 2024'!H55</f>
        <v>2.4</v>
      </c>
    </row>
    <row r="37" spans="1:9" s="4" customFormat="1" ht="24.75" hidden="1" customHeight="1">
      <c r="A37" s="34" t="s">
        <v>75</v>
      </c>
      <c r="B37" s="35" t="s">
        <v>80</v>
      </c>
      <c r="C37" s="16" t="s">
        <v>81</v>
      </c>
      <c r="D37" s="33"/>
      <c r="E37" s="13">
        <f t="shared" si="6"/>
        <v>2</v>
      </c>
      <c r="F37" s="36">
        <f t="shared" si="7"/>
        <v>0</v>
      </c>
      <c r="G37" s="66"/>
      <c r="H37" s="70">
        <f>'[1]Grille tarifaire 2024'!G56</f>
        <v>1</v>
      </c>
      <c r="I37" s="70">
        <f>'[1]Grille tarifaire 2024'!H56</f>
        <v>2.4</v>
      </c>
    </row>
    <row r="38" spans="1:9" s="4" customFormat="1" ht="24.75" hidden="1" customHeight="1">
      <c r="A38" s="34" t="s">
        <v>75</v>
      </c>
      <c r="B38" s="35" t="s">
        <v>82</v>
      </c>
      <c r="C38" s="16" t="s">
        <v>83</v>
      </c>
      <c r="D38" s="33"/>
      <c r="E38" s="13">
        <f t="shared" si="6"/>
        <v>57.1</v>
      </c>
      <c r="F38" s="36">
        <f t="shared" si="7"/>
        <v>0</v>
      </c>
      <c r="G38" s="66"/>
      <c r="H38" s="70">
        <f>'[1]Grille tarifaire 2024'!G57</f>
        <v>1</v>
      </c>
      <c r="I38" s="70">
        <f>'[1]Grille tarifaire 2024'!H57</f>
        <v>68.52</v>
      </c>
    </row>
    <row r="39" spans="1:9" s="4" customFormat="1" ht="24.75" hidden="1" customHeight="1">
      <c r="A39" s="34" t="s">
        <v>75</v>
      </c>
      <c r="B39" s="35" t="s">
        <v>84</v>
      </c>
      <c r="C39" s="16" t="s">
        <v>85</v>
      </c>
      <c r="D39" s="33"/>
      <c r="E39" s="13">
        <f t="shared" si="6"/>
        <v>8.25</v>
      </c>
      <c r="F39" s="36">
        <f t="shared" si="7"/>
        <v>0</v>
      </c>
      <c r="G39" s="66"/>
      <c r="H39" s="70">
        <f>'[1]Grille tarifaire 2024'!G58</f>
        <v>1</v>
      </c>
      <c r="I39" s="70">
        <f>'[1]Grille tarifaire 2024'!H58</f>
        <v>9.9</v>
      </c>
    </row>
    <row r="40" spans="1:9" s="4" customFormat="1" ht="24.75" hidden="1" customHeight="1">
      <c r="A40" s="34" t="s">
        <v>75</v>
      </c>
      <c r="B40" s="35" t="s">
        <v>86</v>
      </c>
      <c r="C40" s="16" t="s">
        <v>87</v>
      </c>
      <c r="D40" s="33"/>
      <c r="E40" s="13">
        <f t="shared" si="6"/>
        <v>9.75</v>
      </c>
      <c r="F40" s="36">
        <f t="shared" si="7"/>
        <v>0</v>
      </c>
      <c r="G40" s="66"/>
      <c r="H40" s="70">
        <f>'[1]Grille tarifaire 2024'!G59</f>
        <v>1</v>
      </c>
      <c r="I40" s="70">
        <f>'[1]Grille tarifaire 2024'!H59</f>
        <v>11.7</v>
      </c>
    </row>
    <row r="41" spans="1:9" s="4" customFormat="1" ht="24.75" hidden="1" customHeight="1">
      <c r="A41" s="34" t="s">
        <v>75</v>
      </c>
      <c r="B41" s="35" t="s">
        <v>88</v>
      </c>
      <c r="C41" s="16" t="s">
        <v>89</v>
      </c>
      <c r="D41" s="33"/>
      <c r="E41" s="13">
        <f t="shared" si="6"/>
        <v>2.5</v>
      </c>
      <c r="F41" s="36">
        <f t="shared" si="7"/>
        <v>0</v>
      </c>
      <c r="G41" s="66"/>
      <c r="H41" s="70">
        <f>'[1]Grille tarifaire 2024'!G60</f>
        <v>1</v>
      </c>
      <c r="I41" s="70">
        <f>'[1]Grille tarifaire 2024'!H60</f>
        <v>3</v>
      </c>
    </row>
    <row r="42" spans="1:9" s="4" customFormat="1" ht="24.75" hidden="1" customHeight="1">
      <c r="A42" s="34" t="s">
        <v>75</v>
      </c>
      <c r="B42" s="35" t="s">
        <v>90</v>
      </c>
      <c r="C42" s="16" t="s">
        <v>91</v>
      </c>
      <c r="D42" s="33"/>
      <c r="E42" s="13">
        <f t="shared" si="6"/>
        <v>3.15</v>
      </c>
      <c r="F42" s="36">
        <f t="shared" si="7"/>
        <v>0</v>
      </c>
      <c r="G42" s="66"/>
      <c r="H42" s="70">
        <f>'[1]Grille tarifaire 2024'!G61</f>
        <v>1</v>
      </c>
      <c r="I42" s="70">
        <f>'[1]Grille tarifaire 2024'!H61</f>
        <v>3.78</v>
      </c>
    </row>
    <row r="43" spans="1:9" s="4" customFormat="1" ht="24.75" hidden="1" customHeight="1">
      <c r="A43" s="37" t="s">
        <v>75</v>
      </c>
      <c r="B43" s="38" t="s">
        <v>92</v>
      </c>
      <c r="C43" s="39" t="s">
        <v>93</v>
      </c>
      <c r="D43" s="40"/>
      <c r="E43" s="41">
        <f t="shared" si="6"/>
        <v>499</v>
      </c>
      <c r="F43" s="36">
        <f t="shared" si="7"/>
        <v>0</v>
      </c>
      <c r="G43" s="66"/>
      <c r="H43" s="70">
        <f>'[1]Grille tarifaire 2024'!G62</f>
        <v>1</v>
      </c>
      <c r="I43" s="70">
        <f>'[1]Grille tarifaire 2024'!H62</f>
        <v>598.79999999999995</v>
      </c>
    </row>
    <row r="44" spans="1:9" ht="24.95" customHeight="1">
      <c r="A44" s="91" t="s">
        <v>99</v>
      </c>
      <c r="B44" s="92"/>
      <c r="C44" s="92"/>
      <c r="D44" s="92"/>
      <c r="E44" s="92"/>
      <c r="F44" s="92"/>
      <c r="G44" s="92"/>
      <c r="H44" s="92"/>
      <c r="I44" s="93"/>
    </row>
    <row r="45" spans="1:9" ht="31.15" customHeight="1">
      <c r="A45" s="9" t="s">
        <v>101</v>
      </c>
      <c r="B45" s="21" t="s">
        <v>102</v>
      </c>
      <c r="C45" s="22" t="s">
        <v>100</v>
      </c>
      <c r="D45" s="12" t="s">
        <v>105</v>
      </c>
      <c r="E45" s="13">
        <f t="shared" ref="E45" si="8">I45*(1-F45)/1.2</f>
        <v>0</v>
      </c>
      <c r="F45" s="14">
        <v>0.3</v>
      </c>
      <c r="G45" s="67" t="s">
        <v>98</v>
      </c>
      <c r="H45" s="70">
        <v>32.69</v>
      </c>
      <c r="I45" s="70">
        <f>H45*G45</f>
        <v>0</v>
      </c>
    </row>
    <row r="46" spans="1:9" ht="42.4" customHeight="1" thickBot="1">
      <c r="A46" s="9" t="s">
        <v>101</v>
      </c>
      <c r="B46" s="21" t="s">
        <v>103</v>
      </c>
      <c r="C46" s="22" t="s">
        <v>106</v>
      </c>
      <c r="D46" s="12" t="s">
        <v>104</v>
      </c>
      <c r="E46" s="13">
        <f t="shared" ref="E46" si="9">I46*(1-F46)/1.2</f>
        <v>0</v>
      </c>
      <c r="F46" s="14">
        <v>0.3</v>
      </c>
      <c r="G46" s="67" t="s">
        <v>98</v>
      </c>
      <c r="H46" s="70">
        <v>31.29</v>
      </c>
      <c r="I46" s="70">
        <f>H46*G46</f>
        <v>0</v>
      </c>
    </row>
    <row r="47" spans="1:9" s="4" customFormat="1">
      <c r="A47" s="42"/>
      <c r="B47" s="43"/>
      <c r="C47" s="42"/>
      <c r="D47" s="44"/>
      <c r="E47" s="44"/>
      <c r="F47" s="45"/>
      <c r="G47" s="71"/>
      <c r="H47" s="72"/>
      <c r="I47" s="72">
        <f>SUM(I7:I33)</f>
        <v>0</v>
      </c>
    </row>
    <row r="48" spans="1:9" s="4" customFormat="1">
      <c r="A48" s="46" t="s">
        <v>94</v>
      </c>
      <c r="B48" s="47"/>
      <c r="C48" s="48"/>
      <c r="F48" s="49"/>
      <c r="G48" s="73"/>
      <c r="H48" s="74"/>
      <c r="I48" s="74"/>
    </row>
    <row r="49" spans="1:9" s="4" customFormat="1">
      <c r="A49" s="86" t="s">
        <v>111</v>
      </c>
      <c r="B49" s="87"/>
      <c r="C49" s="88"/>
      <c r="D49" s="89"/>
      <c r="F49" s="49"/>
      <c r="G49" s="73"/>
      <c r="H49" s="75"/>
      <c r="I49" s="75"/>
    </row>
    <row r="50" spans="1:9" s="4" customFormat="1">
      <c r="A50" s="86" t="s">
        <v>108</v>
      </c>
      <c r="B50" s="87"/>
      <c r="C50" s="88"/>
      <c r="D50" s="90"/>
      <c r="F50" s="49"/>
      <c r="G50" s="73"/>
      <c r="H50" s="74"/>
      <c r="I50" s="74"/>
    </row>
    <row r="51" spans="1:9" s="4" customFormat="1">
      <c r="A51" s="48"/>
      <c r="B51" s="47"/>
      <c r="C51" s="48"/>
      <c r="F51" s="50"/>
      <c r="G51" s="76"/>
      <c r="H51" s="74"/>
      <c r="I51" s="74"/>
    </row>
    <row r="52" spans="1:9" s="4" customFormat="1">
      <c r="A52" s="48"/>
      <c r="B52" s="47"/>
      <c r="C52" s="48"/>
      <c r="F52" s="50"/>
      <c r="G52" s="76"/>
      <c r="H52" s="74"/>
      <c r="I52" s="74"/>
    </row>
    <row r="53" spans="1:9" s="4" customFormat="1">
      <c r="A53" s="48"/>
      <c r="B53" s="47"/>
      <c r="C53" s="48"/>
      <c r="F53" s="50"/>
      <c r="G53" s="76"/>
      <c r="H53" s="74"/>
      <c r="I53" s="74"/>
    </row>
    <row r="54" spans="1:9" s="4" customFormat="1">
      <c r="A54" s="48"/>
      <c r="B54" s="47"/>
      <c r="C54" s="48"/>
      <c r="F54" s="50"/>
      <c r="G54" s="76"/>
      <c r="H54" s="74"/>
      <c r="I54" s="74"/>
    </row>
    <row r="55" spans="1:9" s="4" customFormat="1">
      <c r="A55" s="48"/>
      <c r="B55" s="47"/>
      <c r="C55" s="48"/>
      <c r="F55" s="50"/>
      <c r="G55" s="76"/>
      <c r="H55" s="74"/>
      <c r="I55" s="74"/>
    </row>
    <row r="56" spans="1:9" s="4" customFormat="1">
      <c r="A56" s="48"/>
      <c r="B56" s="47"/>
      <c r="C56" s="48"/>
      <c r="F56" s="50"/>
      <c r="G56" s="76"/>
      <c r="H56" s="74"/>
      <c r="I56" s="74"/>
    </row>
    <row r="57" spans="1:9" s="4" customFormat="1">
      <c r="A57" s="48"/>
      <c r="B57" s="47"/>
      <c r="C57" s="48"/>
      <c r="F57" s="50"/>
      <c r="G57" s="76"/>
      <c r="H57" s="74"/>
      <c r="I57" s="74"/>
    </row>
    <row r="58" spans="1:9" s="4" customFormat="1">
      <c r="A58" s="48"/>
      <c r="B58" s="47"/>
      <c r="C58" s="48"/>
      <c r="F58" s="50"/>
      <c r="G58" s="76"/>
      <c r="H58" s="74"/>
      <c r="I58" s="74"/>
    </row>
    <row r="59" spans="1:9" s="4" customFormat="1">
      <c r="A59" s="48"/>
      <c r="B59" s="47"/>
      <c r="C59" s="48"/>
      <c r="F59" s="50"/>
      <c r="G59" s="76"/>
      <c r="H59" s="74"/>
      <c r="I59" s="74"/>
    </row>
    <row r="60" spans="1:9" s="4" customFormat="1">
      <c r="A60" s="48"/>
      <c r="B60" s="47"/>
      <c r="C60" s="48"/>
      <c r="F60" s="50"/>
      <c r="G60" s="76"/>
      <c r="H60" s="74"/>
      <c r="I60" s="74"/>
    </row>
    <row r="61" spans="1:9" s="4" customFormat="1">
      <c r="A61" s="48"/>
      <c r="B61" s="47"/>
      <c r="C61" s="48"/>
      <c r="F61" s="50"/>
      <c r="G61" s="76"/>
      <c r="H61" s="74"/>
      <c r="I61" s="74"/>
    </row>
    <row r="62" spans="1:9" s="4" customFormat="1">
      <c r="A62" s="48"/>
      <c r="B62" s="47"/>
      <c r="C62" s="48"/>
      <c r="F62" s="50"/>
      <c r="G62" s="76"/>
      <c r="H62" s="74"/>
      <c r="I62" s="74"/>
    </row>
    <row r="63" spans="1:9" s="4" customFormat="1">
      <c r="A63" s="48"/>
      <c r="B63" s="47"/>
      <c r="C63" s="48"/>
      <c r="F63" s="50"/>
      <c r="G63" s="76"/>
      <c r="H63" s="74"/>
      <c r="I63" s="74"/>
    </row>
    <row r="64" spans="1:9" s="4" customFormat="1">
      <c r="A64" s="48"/>
      <c r="B64" s="47"/>
      <c r="C64" s="48"/>
      <c r="F64" s="50"/>
      <c r="G64" s="76"/>
      <c r="H64" s="74"/>
      <c r="I64" s="74"/>
    </row>
    <row r="65" spans="1:9" s="4" customFormat="1">
      <c r="A65" s="48"/>
      <c r="B65" s="47"/>
      <c r="C65" s="48"/>
      <c r="F65" s="50"/>
      <c r="G65" s="76"/>
      <c r="H65" s="74"/>
      <c r="I65" s="74"/>
    </row>
    <row r="66" spans="1:9" s="4" customFormat="1">
      <c r="A66" s="48"/>
      <c r="B66" s="47"/>
      <c r="C66" s="48"/>
      <c r="F66" s="50"/>
      <c r="G66" s="76"/>
      <c r="H66" s="74"/>
      <c r="I66" s="74"/>
    </row>
    <row r="67" spans="1:9" s="4" customFormat="1">
      <c r="A67" s="48"/>
      <c r="B67" s="47"/>
      <c r="C67" s="48"/>
      <c r="F67" s="50"/>
      <c r="G67" s="76"/>
      <c r="H67" s="74"/>
      <c r="I67" s="74"/>
    </row>
    <row r="68" spans="1:9" s="4" customFormat="1">
      <c r="A68" s="48"/>
      <c r="B68" s="47"/>
      <c r="C68" s="48"/>
      <c r="F68" s="50"/>
      <c r="G68" s="76"/>
      <c r="H68" s="74"/>
      <c r="I68" s="74"/>
    </row>
    <row r="69" spans="1:9" s="4" customFormat="1">
      <c r="A69" s="48"/>
      <c r="B69" s="47"/>
      <c r="C69" s="51"/>
      <c r="F69" s="50"/>
      <c r="G69" s="76"/>
      <c r="H69" s="74"/>
      <c r="I69" s="74"/>
    </row>
    <row r="70" spans="1:9" s="4" customFormat="1">
      <c r="A70" s="48"/>
      <c r="B70" s="47"/>
      <c r="C70" s="48"/>
      <c r="F70" s="50"/>
      <c r="G70" s="76"/>
      <c r="H70" s="74"/>
      <c r="I70" s="74"/>
    </row>
    <row r="71" spans="1:9" s="4" customFormat="1">
      <c r="A71" s="48"/>
      <c r="B71" s="47"/>
      <c r="C71" s="48"/>
      <c r="F71" s="50"/>
      <c r="G71" s="76"/>
      <c r="H71" s="74"/>
      <c r="I71" s="74"/>
    </row>
    <row r="72" spans="1:9" s="4" customFormat="1">
      <c r="A72" s="48"/>
      <c r="B72" s="47"/>
      <c r="C72" s="48"/>
      <c r="F72" s="50"/>
      <c r="G72" s="76"/>
      <c r="H72" s="74"/>
      <c r="I72" s="74"/>
    </row>
    <row r="73" spans="1:9" s="4" customFormat="1">
      <c r="A73" s="51"/>
      <c r="B73" s="47"/>
      <c r="C73" s="48"/>
      <c r="F73" s="50"/>
      <c r="G73" s="76"/>
      <c r="H73" s="74"/>
      <c r="I73" s="74"/>
    </row>
    <row r="74" spans="1:9" s="4" customFormat="1" ht="14.25">
      <c r="A74" s="51"/>
      <c r="B74" s="52"/>
      <c r="C74" s="52"/>
      <c r="D74" s="53"/>
      <c r="E74" s="53"/>
      <c r="F74" s="54"/>
      <c r="G74" s="77"/>
      <c r="H74" s="74"/>
      <c r="I74" s="74"/>
    </row>
    <row r="75" spans="1:9" s="4" customFormat="1" ht="14.25">
      <c r="A75" s="51"/>
      <c r="B75" s="55"/>
      <c r="C75" s="55"/>
      <c r="D75" s="56"/>
      <c r="E75" s="56"/>
      <c r="F75" s="57"/>
      <c r="G75" s="78"/>
      <c r="H75" s="74"/>
      <c r="I75" s="74"/>
    </row>
    <row r="76" spans="1:9" s="4" customFormat="1" ht="14.25">
      <c r="A76" s="51"/>
      <c r="B76" s="55"/>
      <c r="C76" s="55"/>
      <c r="D76" s="46"/>
      <c r="E76" s="56"/>
      <c r="F76" s="57"/>
      <c r="G76" s="78"/>
      <c r="H76" s="74"/>
      <c r="I76" s="74"/>
    </row>
    <row r="77" spans="1:9" s="4" customFormat="1">
      <c r="A77" s="51"/>
      <c r="B77" s="47"/>
      <c r="C77" s="48"/>
      <c r="F77" s="50"/>
      <c r="G77" s="76"/>
      <c r="H77" s="74"/>
      <c r="I77" s="74"/>
    </row>
    <row r="78" spans="1:9" s="4" customFormat="1">
      <c r="A78" s="48"/>
      <c r="B78" s="47"/>
      <c r="C78" s="48"/>
      <c r="F78" s="50"/>
      <c r="G78" s="76"/>
      <c r="H78" s="74"/>
      <c r="I78" s="74"/>
    </row>
    <row r="79" spans="1:9" s="4" customFormat="1">
      <c r="A79" s="48"/>
      <c r="B79" s="47"/>
      <c r="C79" s="48"/>
      <c r="F79" s="50"/>
      <c r="G79" s="76"/>
      <c r="H79" s="74"/>
      <c r="I79" s="74"/>
    </row>
    <row r="80" spans="1:9" s="4" customFormat="1">
      <c r="A80" s="48"/>
      <c r="B80" s="47"/>
      <c r="C80" s="48"/>
      <c r="F80" s="50"/>
      <c r="G80" s="76"/>
      <c r="H80" s="74"/>
      <c r="I80" s="74"/>
    </row>
    <row r="81" spans="1:9" s="4" customFormat="1">
      <c r="A81" s="48"/>
      <c r="B81" s="47"/>
      <c r="C81" s="48"/>
      <c r="F81" s="50"/>
      <c r="G81" s="76"/>
      <c r="H81" s="74"/>
      <c r="I81" s="74"/>
    </row>
    <row r="82" spans="1:9" s="4" customFormat="1">
      <c r="A82" s="48"/>
      <c r="B82" s="47"/>
      <c r="C82" s="48"/>
      <c r="F82" s="50"/>
      <c r="G82" s="76"/>
      <c r="H82" s="74"/>
      <c r="I82" s="74"/>
    </row>
    <row r="83" spans="1:9" s="4" customFormat="1">
      <c r="A83" s="48"/>
      <c r="B83" s="47"/>
      <c r="C83" s="48"/>
      <c r="F83" s="50"/>
      <c r="G83" s="76"/>
      <c r="H83" s="74"/>
      <c r="I83" s="74"/>
    </row>
    <row r="84" spans="1:9" s="4" customFormat="1">
      <c r="A84" s="48"/>
      <c r="B84" s="47"/>
      <c r="C84" s="48"/>
      <c r="F84" s="50"/>
      <c r="G84" s="76"/>
      <c r="H84" s="74"/>
      <c r="I84" s="74"/>
    </row>
    <row r="85" spans="1:9" s="4" customFormat="1">
      <c r="A85" s="48"/>
      <c r="B85" s="47"/>
      <c r="C85" s="48"/>
      <c r="F85" s="50"/>
      <c r="G85" s="76"/>
      <c r="H85" s="74"/>
      <c r="I85" s="74"/>
    </row>
    <row r="86" spans="1:9" s="4" customFormat="1">
      <c r="A86" s="48"/>
      <c r="B86" s="47"/>
      <c r="C86" s="48"/>
      <c r="F86" s="50"/>
      <c r="G86" s="76"/>
      <c r="H86" s="74"/>
      <c r="I86" s="74"/>
    </row>
    <row r="87" spans="1:9" s="4" customFormat="1">
      <c r="A87" s="48"/>
      <c r="B87" s="47"/>
      <c r="C87" s="48"/>
      <c r="F87" s="50"/>
      <c r="G87" s="76"/>
      <c r="H87" s="74"/>
      <c r="I87" s="74"/>
    </row>
    <row r="88" spans="1:9" s="4" customFormat="1">
      <c r="A88" s="48"/>
      <c r="B88" s="47"/>
      <c r="C88" s="48"/>
      <c r="F88" s="50"/>
      <c r="G88" s="76"/>
      <c r="H88" s="74"/>
      <c r="I88" s="74"/>
    </row>
    <row r="89" spans="1:9" s="4" customFormat="1">
      <c r="A89" s="48"/>
      <c r="B89" s="47"/>
      <c r="C89" s="48"/>
      <c r="F89" s="50"/>
      <c r="G89" s="76"/>
      <c r="H89" s="74"/>
      <c r="I89" s="74"/>
    </row>
    <row r="90" spans="1:9" s="4" customFormat="1">
      <c r="A90" s="48"/>
      <c r="B90" s="47"/>
      <c r="C90" s="48"/>
      <c r="F90" s="50"/>
      <c r="G90" s="76"/>
      <c r="H90" s="74"/>
      <c r="I90" s="74"/>
    </row>
    <row r="91" spans="1:9" s="4" customFormat="1">
      <c r="A91" s="48"/>
      <c r="B91" s="47"/>
      <c r="C91" s="48"/>
      <c r="F91" s="50"/>
      <c r="G91" s="76"/>
      <c r="H91" s="74"/>
      <c r="I91" s="74"/>
    </row>
    <row r="92" spans="1:9" s="4" customFormat="1">
      <c r="A92" s="48"/>
      <c r="B92" s="47"/>
      <c r="C92" s="48"/>
      <c r="F92" s="50"/>
      <c r="G92" s="76"/>
      <c r="H92" s="74"/>
      <c r="I92" s="74"/>
    </row>
    <row r="93" spans="1:9" s="4" customFormat="1">
      <c r="A93" s="48"/>
      <c r="B93" s="47"/>
      <c r="C93" s="48"/>
      <c r="F93" s="50"/>
      <c r="G93" s="76"/>
      <c r="H93" s="74"/>
      <c r="I93" s="74"/>
    </row>
    <row r="94" spans="1:9" s="4" customFormat="1">
      <c r="A94" s="48"/>
      <c r="B94" s="47"/>
      <c r="C94" s="48"/>
      <c r="F94" s="50"/>
      <c r="G94" s="76"/>
      <c r="H94" s="74"/>
      <c r="I94" s="74"/>
    </row>
    <row r="95" spans="1:9" s="4" customFormat="1">
      <c r="A95" s="48"/>
      <c r="B95" s="47"/>
      <c r="C95" s="48"/>
      <c r="F95" s="50"/>
      <c r="G95" s="76"/>
      <c r="H95" s="74"/>
      <c r="I95" s="74"/>
    </row>
    <row r="96" spans="1:9" s="4" customFormat="1">
      <c r="A96" s="48"/>
      <c r="B96" s="47"/>
      <c r="C96" s="48"/>
      <c r="F96" s="50"/>
      <c r="G96" s="76"/>
      <c r="H96" s="74"/>
      <c r="I96" s="74"/>
    </row>
    <row r="97" spans="1:9" s="4" customFormat="1">
      <c r="A97" s="48"/>
      <c r="B97" s="47"/>
      <c r="C97" s="48"/>
      <c r="F97" s="50"/>
      <c r="G97" s="76"/>
      <c r="H97" s="74"/>
      <c r="I97" s="74"/>
    </row>
    <row r="98" spans="1:9" s="4" customFormat="1">
      <c r="A98" s="48"/>
      <c r="B98" s="47"/>
      <c r="C98" s="48"/>
      <c r="D98" s="32"/>
      <c r="F98" s="58"/>
      <c r="G98" s="79"/>
      <c r="H98" s="75"/>
      <c r="I98" s="75"/>
    </row>
  </sheetData>
  <protectedRanges>
    <protectedRange sqref="H23:J23 H26:J26 H10:J10 H17:J17 H44:J44" name="Plage1"/>
  </protectedRanges>
  <mergeCells count="9">
    <mergeCell ref="A44:I44"/>
    <mergeCell ref="A26:I26"/>
    <mergeCell ref="A34:I34"/>
    <mergeCell ref="A1:B1"/>
    <mergeCell ref="A4:I4"/>
    <mergeCell ref="A6:I6"/>
    <mergeCell ref="A10:I10"/>
    <mergeCell ref="A17:I17"/>
    <mergeCell ref="A23:I23"/>
  </mergeCells>
  <phoneticPr fontId="20" type="noConversion"/>
  <pageMargins left="0.7" right="0.7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f069d4-42f8-469d-9f5c-5f9b33013100">
      <Terms xmlns="http://schemas.microsoft.com/office/infopath/2007/PartnerControls"/>
    </lcf76f155ced4ddcb4097134ff3c332f>
    <TaxCatchAll xmlns="4cb41325-7f6e-4ff8-8883-0d315b7da4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C61072809C14BB3593801207A2A0A" ma:contentTypeVersion="15" ma:contentTypeDescription="Crée un document." ma:contentTypeScope="" ma:versionID="0f3c4560fd02fe3f080e78ad91b5f127">
  <xsd:schema xmlns:xsd="http://www.w3.org/2001/XMLSchema" xmlns:xs="http://www.w3.org/2001/XMLSchema" xmlns:p="http://schemas.microsoft.com/office/2006/metadata/properties" xmlns:ns2="23f069d4-42f8-469d-9f5c-5f9b33013100" xmlns:ns3="4cb41325-7f6e-4ff8-8883-0d315b7da450" targetNamespace="http://schemas.microsoft.com/office/2006/metadata/properties" ma:root="true" ma:fieldsID="7c8535c27f046a005696eabdad775c2f" ns2:_="" ns3:_="">
    <xsd:import namespace="23f069d4-42f8-469d-9f5c-5f9b33013100"/>
    <xsd:import namespace="4cb41325-7f6e-4ff8-8883-0d315b7d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069d4-42f8-469d-9f5c-5f9b33013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ae3c202-497a-48e5-8b73-a5cf459d23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1325-7f6e-4ff8-8883-0d315b7da4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a8fd17-0126-41e7-aa31-e1c2843c47c2}" ma:internalName="TaxCatchAll" ma:showField="CatchAllData" ma:web="4cb41325-7f6e-4ff8-8883-0d315b7d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E930A3-D227-42C1-B465-B7F3BD516450}">
  <ds:schemaRefs>
    <ds:schemaRef ds:uri="http://purl.org/dc/elements/1.1/"/>
    <ds:schemaRef ds:uri="http://www.w3.org/XML/1998/namespace"/>
    <ds:schemaRef ds:uri="http://schemas.openxmlformats.org/package/2006/metadata/core-properties"/>
    <ds:schemaRef ds:uri="4cb41325-7f6e-4ff8-8883-0d315b7da450"/>
    <ds:schemaRef ds:uri="http://schemas.microsoft.com/office/2006/documentManagement/types"/>
    <ds:schemaRef ds:uri="http://purl.org/dc/terms/"/>
    <ds:schemaRef ds:uri="23f069d4-42f8-469d-9f5c-5f9b33013100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777745-42F8-4BCA-A12A-68C706E3C3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D0CF4-A174-406F-8482-0713B6C4F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069d4-42f8-469d-9f5c-5f9b33013100"/>
    <ds:schemaRef ds:uri="4cb41325-7f6e-4ff8-8883-0d315b7d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30-15-0</vt:lpstr>
      <vt:lpstr>'30-15-0'!Zone_d_impression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Maindron</dc:creator>
  <cp:lastModifiedBy>RIBEIRO PACHECO Stephanie</cp:lastModifiedBy>
  <dcterms:created xsi:type="dcterms:W3CDTF">2024-07-10T08:41:48Z</dcterms:created>
  <dcterms:modified xsi:type="dcterms:W3CDTF">2025-04-10T14:37:29Z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0x010100610C61072809C14BB3593801207A2A0A</vt:lpwstr>
  </property>
</Properties>
</file>